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3-2025\1 výzva\"/>
    </mc:Choice>
  </mc:AlternateContent>
  <xr:revisionPtr revIDLastSave="0" documentId="13_ncr:1_{2735FDFE-3119-4FF7-854D-360EA9F6DF3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CPHP!$B$6:$U$6</definedName>
    <definedName name="_xlnm.Print_Area" localSheetId="0">CPHP!$B$1:$U$52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40" i="1"/>
  <c r="H41" i="1"/>
  <c r="H42" i="1"/>
  <c r="H43" i="1"/>
  <c r="H44" i="1"/>
  <c r="H45" i="1"/>
  <c r="H46" i="1"/>
  <c r="H47" i="1"/>
  <c r="H48" i="1"/>
  <c r="H49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52" i="1" l="1"/>
  <c r="J52" i="1"/>
</calcChain>
</file>

<file path=xl/sharedStrings.xml><?xml version="1.0" encoding="utf-8"?>
<sst xmlns="http://schemas.openxmlformats.org/spreadsheetml/2006/main" count="231" uniqueCount="132">
  <si>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</si>
  <si>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</si>
  <si>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</si>
  <si>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</si>
  <si>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</si>
  <si>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</si>
  <si>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</si>
  <si>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</si>
  <si>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</si>
  <si>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</si>
  <si>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</si>
  <si>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</si>
  <si>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</si>
  <si>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</si>
  <si>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</si>
  <si>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</si>
  <si>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</si>
  <si>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</si>
  <si>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</si>
  <si>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39525100-9  - Prachovky</t>
  </si>
  <si>
    <t>39525800-6 - Úklidové hadry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</si>
  <si>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</si>
  <si>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</si>
  <si>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</si>
  <si>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</si>
  <si>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</si>
  <si>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</si>
  <si>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</si>
  <si>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</si>
  <si>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</si>
  <si>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</si>
  <si>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</si>
  <si>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</si>
  <si>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</si>
  <si>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</si>
  <si>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</si>
  <si>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</si>
  <si>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</si>
  <si>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</si>
  <si>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</si>
  <si>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</si>
  <si>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013 - 2025</t>
  </si>
  <si>
    <t xml:space="preserve">VYSOCE ÚČINNÝ LEŠTÍCÍ PROSTŘEDEK </t>
  </si>
  <si>
    <t>ks</t>
  </si>
  <si>
    <t>VYSOCE ÚČINNÝ DEZINFEKČNÍ PROSTŘEDEK</t>
  </si>
  <si>
    <t>Tekutý dezinfekční přípravek, účinně dezinfikuje vodu (bazény, studny) a povrchy, spolehlivě likviduje bakterie, viry, řasy a houby. Odstaňuje až 99,9% bakterií a virů. Obsah 1 - 1,2l. Obsah aktivního chloru 90 - 95%. Požadujeme dodržení obsahu aktivníhio chlóru.</t>
  </si>
  <si>
    <t xml:space="preserve">VYSOCE UČINNÝ MYCÍ PROSTŘEDEK NA NÁDOBÍ  </t>
  </si>
  <si>
    <t>Tekutý přípravek na ruční mytí nádobí. 5 - 15 % aniontové povrchově aktivní látky. Sodium Laureth Sulfate 10-20%, Lauramine Oxide 1-5%. 
Hodnota pH 8.2 - 9,7. Náplň 900 ml - 1000 ml. Požadujeme dodržení hodnot pH.</t>
  </si>
  <si>
    <t>VYSOCE ÚČINNÝ KRÉM NA RUCE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</si>
  <si>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</si>
  <si>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</si>
  <si>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</si>
  <si>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</si>
  <si>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</si>
  <si>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</si>
  <si>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</si>
  <si>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MYCÍ PROSTŘ. KUCHYNĚ - rozprašovač</t>
  </si>
  <si>
    <t>Čistič tekutý s rozprašovačem. Použití: čištění kuchyní, na všechny omyvatelné povrchy. 
Náplň 0,5 - 0,75 l.</t>
  </si>
  <si>
    <t>PRACÍ GEL</t>
  </si>
  <si>
    <t>Určen na barevné prádlo, náplň 2,5 - 3 l.</t>
  </si>
  <si>
    <t>ČISTIČ ODPADŮ</t>
  </si>
  <si>
    <t>Tekutý čistič odpadů, obsah H2SO4: 96%. Použití: pročištění plastových a keramických odpadů umyvadel, sprch, WC, kanalizace. Náplň 1 - 1,5 l.</t>
  </si>
  <si>
    <t>Vinylové rukavice - L</t>
  </si>
  <si>
    <t>balení</t>
  </si>
  <si>
    <t>Velikost L. Balení 100 - 120 ks.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</si>
  <si>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</si>
  <si>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</si>
  <si>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</si>
  <si>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</si>
  <si>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</si>
  <si>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 xml:space="preserve">Folie potravinářská v roli </t>
  </si>
  <si>
    <t>Role šíře  45cm, návin min. 300 m.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</si>
  <si>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</si>
  <si>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</si>
  <si>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</si>
  <si>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</si>
  <si>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</si>
  <si>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</si>
  <si>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</si>
  <si>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</si>
  <si>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</si>
  <si>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</si>
  <si>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</si>
  <si>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>Drátěnka</t>
  </si>
  <si>
    <t>Měděná, balení 1-2 ks.</t>
  </si>
  <si>
    <t>Zvon WC</t>
  </si>
  <si>
    <t>WC zvon gumový s dřevěnou rukojetí.</t>
  </si>
  <si>
    <t>Ubrousky - 1 vrstvé</t>
  </si>
  <si>
    <t xml:space="preserve">Ubrousky 33 x 33 cm. Balení 100 - 150 ks (ubrousků). </t>
  </si>
  <si>
    <t>MYCÍ PROSTŘ. KUCHYNĚ NA NÁDOBÍ</t>
  </si>
  <si>
    <t>Tekutý přípravek na ruční mytí nádobí, odstraňování mastnoty i ve studené vodě.
Náplň 1 - 1,5 l.</t>
  </si>
  <si>
    <t>VYSOCE ÚČINNÝ PROSTŘEDEK NA WC</t>
  </si>
  <si>
    <t>Tekutý, hustý, gelový, čisticí a dezinfekční přípravek je určený k čištění a dezinfekci silně znečištěných míst a zejména tam, kde se mohou vyskytovat bakterie nebo plísně.Ideální na čištění a dezinfekci WC. Náplň 750 - 1000ml. Obashuje chlornan sodný, roztok,
obsah aktivního chloru 90 - 95%. Požadujeme dodržení obsahu aktivního chloru.</t>
  </si>
  <si>
    <t>VYSOCE ÚČINNÝ ČISTIČ OKEN S ROZPRAŠOVAČEM</t>
  </si>
  <si>
    <t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 Požadujeme dodržení chemických vlastností přípravku.</t>
  </si>
  <si>
    <t>Toaletní papír v roli</t>
  </si>
  <si>
    <t>ks 
(role)</t>
  </si>
  <si>
    <t>Role, toal. papír 3-vrstvý, 100% celuloza, min. 150 útržků.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</si>
  <si>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</si>
  <si>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</si>
  <si>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</si>
  <si>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</si>
  <si>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</si>
  <si>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</si>
  <si>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</si>
  <si>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</si>
  <si>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Pytle černé, modré silné</t>
  </si>
  <si>
    <t>70 x 110 cm - 120 litrů, ze silné folie tl. min. 100 mikronů. Role 15 - 20 ks.</t>
  </si>
  <si>
    <t>Průmyslové utěrky papírové</t>
  </si>
  <si>
    <t xml:space="preserve">balení </t>
  </si>
  <si>
    <t>Papírová utěrka v roli, bílá, 2 vrstvá, návin min. 120 m. Balení 6 - 8 ks.</t>
  </si>
  <si>
    <t>VYSOCE ÚČINNÝ ODSTAŇOVAČ PLÍSNÍ S ROZPRAŠOVAČEM</t>
  </si>
  <si>
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 Požadujeme dodržení aktivních složek.</t>
  </si>
  <si>
    <t>Sypký čistič potrubí. Použití: čištění kuchyňských odpadů od vlasů, tuků, papíru, vaty. Balení s bezpečnostním víčkem. Náplň  0,9 - 1,2 kg.</t>
  </si>
  <si>
    <t xml:space="preserve">Kapesníčky stolní </t>
  </si>
  <si>
    <t xml:space="preserve">Kapesníčky stolní (vytahovací), 2 vrstvé. Balení min. 100 ks (ubrousků). </t>
  </si>
  <si>
    <t>Samostatná faktura</t>
  </si>
  <si>
    <t>NE</t>
  </si>
  <si>
    <t>Petra Reinvartová,
Tel.: 775 321 117,
E-mail: reinvart@skm.zcu.cz</t>
  </si>
  <si>
    <t>Univerzitní 22, 
301 00 Plzeň,
budova Fakulty strojní - Kavárna Campus Caffé,
místnost UV 111</t>
  </si>
  <si>
    <t>Petra Kydlíčková,
Tel.: 37763 1035, 
792 335 571</t>
  </si>
  <si>
    <t>Univerzitní 8,
301 00 Plzeň,
Oddělení výzkumu a vývoje,
místnost UR 118</t>
  </si>
  <si>
    <t>Veronika Osangová,
Tel.: 37763 1256</t>
  </si>
  <si>
    <t>Univerzitní 8, 
301 00 Plzeň,
    Rektorát - Odbor lidských zdrojů,
místnost UR 206</t>
  </si>
  <si>
    <t>Ing. Dana Stanková,
Tel.: 37763 4898,
724 774 633</t>
  </si>
  <si>
    <t>VŠ kolej Máchova 20,   
301 00 Plzeň,
Správa kolejí a menz (hotel)</t>
  </si>
  <si>
    <t>Ing. Dana Stanková,
Tel.: 37763 4898, 
724 774 633</t>
  </si>
  <si>
    <t>VŠ kolej Máchova 20,
301 00 Plzeň,
Správa kolejí a menz (kolej)</t>
  </si>
  <si>
    <r>
      <t>Přípravek k leštění a následné konzervaci kuchyňských zařízení a všech ostatních nerezových ploch nebo předmětů. Zajišťuje účinnou dlouhodobou ochranu ošetřených ploch. Rozprašovač 700 -  750 ml. Chemická hustota 0,70 - 0,89 g-cm3.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chemické hustoty.</t>
    </r>
  </si>
  <si>
    <r>
      <t xml:space="preserve">Tekutý dezinfekční přípravek, účinně dezinfikuje vodu (bazény, studny) a povrchy, spolehlivě likviduje bakterie, viry, řasy a houby. Odstaňuje až 99,9% bakterií a virů. Obsah 1 - 1,2l. 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aktivníhio chlóru.</t>
    </r>
  </si>
  <si>
    <r>
      <t xml:space="preserve">Tekutý přípravek na ruční mytí nádobí. 5 - 15 % aniontové povrchově aktivní látky. Sodium Laureth Sulfate 10-20%, Lauramine Oxide 1-5%. 
Hodnota pH 8.2 - 9,7. Náplň 900 ml - 1000 ml. </t>
    </r>
    <r>
      <rPr>
        <b/>
        <sz val="11"/>
        <color theme="1"/>
        <rFont val="Calibri"/>
        <family val="2"/>
        <charset val="238"/>
        <scheme val="minor"/>
      </rPr>
      <t>Požadujeme dodržení hodnot pH.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</si>
  <si>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  </t>
    </r>
    <r>
      <rPr>
        <b/>
        <sz val="11"/>
        <color theme="1"/>
        <rFont val="Calibri"/>
        <family val="2"/>
        <charset val="238"/>
        <scheme val="minor"/>
      </rPr>
      <t>Požadujeme dodržční obsahu přírodních hydratačních složek.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</si>
</sst>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84">
    <xf numFmtId="0" fontId="0" fillId="0" borderId="0" xfId="0"/>
    <xf numFmtId="0" fontId="20" fillId="6" borderId="12" xfId="0" applyFont="1" applyFill="1" applyBorder="1" applyAlignment="1" applyProtection="1">
      <alignment horizontal="center" vertical="center" wrapText="1"/>
      <protection locked="0"/>
    </xf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20" fillId="6" borderId="15" xfId="0" applyFont="1" applyFill="1" applyBorder="1" applyAlignment="1" applyProtection="1">
      <alignment horizontal="center" vertical="center" wrapText="1"/>
      <protection locked="0"/>
    </xf>
    <xf numFmtId="0" fontId="20" fillId="6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6" borderId="1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0" fillId="6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0" fontId="20" fillId="6" borderId="24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left" vertical="center" wrapText="1" indent="1"/>
    </xf>
    <xf numFmtId="0" fontId="20" fillId="6" borderId="27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7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3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0" fontId="20" fillId="6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20" fillId="6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99"/>
  <sheetViews>
    <sheetView tabSelected="1" zoomScale="78" zoomScaleNormal="78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5703125" style="5" bestFit="1" customWidth="1"/>
    <col min="3" max="3" width="42.7109375" style="9" customWidth="1"/>
    <col min="4" max="4" width="9.5703125" style="174" bestFit="1" customWidth="1"/>
    <col min="5" max="5" width="9" style="8" bestFit="1" customWidth="1"/>
    <col min="6" max="6" width="145.5703125" style="9" customWidth="1"/>
    <col min="7" max="7" width="36" style="9" customWidth="1"/>
    <col min="8" max="8" width="20" style="9" hidden="1" customWidth="1"/>
    <col min="9" max="9" width="24" style="5" bestFit="1" customWidth="1"/>
    <col min="10" max="10" width="23.28515625" style="5" customWidth="1"/>
    <col min="11" max="11" width="20.5703125" style="5" bestFit="1" customWidth="1"/>
    <col min="12" max="12" width="19.5703125" style="5" bestFit="1" customWidth="1"/>
    <col min="13" max="13" width="23.5703125" style="5" bestFit="1" customWidth="1"/>
    <col min="14" max="14" width="19" style="5" bestFit="1" customWidth="1"/>
    <col min="15" max="15" width="28.28515625" style="5" hidden="1" customWidth="1"/>
    <col min="16" max="16" width="21" style="5" hidden="1" customWidth="1"/>
    <col min="17" max="18" width="35.42578125" style="5" customWidth="1"/>
    <col min="19" max="19" width="25.42578125" style="5" customWidth="1"/>
    <col min="20" max="20" width="11.5703125" style="5" hidden="1" customWidth="1"/>
    <col min="21" max="21" width="62.28515625" style="10" customWidth="1"/>
    <col min="22" max="16384" width="9.140625" style="5"/>
  </cols>
  <sheetData>
    <row r="1" spans="1:21" ht="36" customHeight="1" x14ac:dyDescent="0.25">
      <c r="B1" s="6" t="s">
        <v>41</v>
      </c>
      <c r="C1" s="7"/>
      <c r="D1" s="7"/>
    </row>
    <row r="2" spans="1:21" ht="20.100000000000001" customHeight="1" x14ac:dyDescent="0.25">
      <c r="C2" s="5"/>
      <c r="D2" s="11"/>
      <c r="E2" s="12"/>
      <c r="F2" s="13"/>
      <c r="G2" s="13"/>
      <c r="H2" s="13"/>
      <c r="I2" s="13"/>
      <c r="J2" s="14"/>
      <c r="K2" s="14"/>
      <c r="L2" s="15"/>
      <c r="M2" s="16"/>
      <c r="N2" s="16"/>
      <c r="O2" s="16"/>
      <c r="P2" s="16"/>
      <c r="Q2" s="16"/>
      <c r="R2" s="16"/>
      <c r="S2" s="16"/>
      <c r="T2" s="16"/>
      <c r="U2" s="17"/>
    </row>
    <row r="3" spans="1:21" ht="15.75" x14ac:dyDescent="0.25">
      <c r="B3" s="18"/>
      <c r="C3" s="19" t="s">
        <v>0</v>
      </c>
      <c r="D3" s="20"/>
      <c r="E3" s="20"/>
      <c r="F3" s="20"/>
      <c r="G3" s="20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1" ht="20.100000000000001" customHeight="1" thickBot="1" x14ac:dyDescent="0.3">
      <c r="B4" s="22"/>
      <c r="C4" s="23" t="s">
        <v>1</v>
      </c>
      <c r="D4" s="20"/>
      <c r="E4" s="20"/>
      <c r="F4" s="20"/>
      <c r="G4" s="20"/>
      <c r="H4" s="13"/>
      <c r="I4" s="15"/>
      <c r="J4" s="15"/>
      <c r="L4" s="15"/>
    </row>
    <row r="5" spans="1:21" ht="34.5" customHeight="1" thickBot="1" x14ac:dyDescent="0.3">
      <c r="B5" s="24"/>
      <c r="C5" s="25"/>
      <c r="D5" s="26"/>
      <c r="E5" s="26"/>
      <c r="F5" s="13"/>
      <c r="G5" s="27" t="s">
        <v>2</v>
      </c>
      <c r="H5" s="28"/>
      <c r="J5" s="27" t="s">
        <v>2</v>
      </c>
      <c r="U5" s="29"/>
    </row>
    <row r="6" spans="1:21" ht="76.5" thickTop="1" thickBot="1" x14ac:dyDescent="0.3">
      <c r="B6" s="30" t="s">
        <v>3</v>
      </c>
      <c r="C6" s="31" t="s">
        <v>25</v>
      </c>
      <c r="D6" s="31" t="s">
        <v>4</v>
      </c>
      <c r="E6" s="31" t="s">
        <v>26</v>
      </c>
      <c r="F6" s="31" t="s">
        <v>27</v>
      </c>
      <c r="G6" s="32" t="s">
        <v>40</v>
      </c>
      <c r="H6" s="31" t="s">
        <v>28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29</v>
      </c>
      <c r="N6" s="31" t="s">
        <v>30</v>
      </c>
      <c r="O6" s="31" t="s">
        <v>37</v>
      </c>
      <c r="P6" s="31" t="s">
        <v>31</v>
      </c>
      <c r="Q6" s="34" t="s">
        <v>32</v>
      </c>
      <c r="R6" s="31" t="s">
        <v>33</v>
      </c>
      <c r="S6" s="31" t="s">
        <v>38</v>
      </c>
      <c r="T6" s="31" t="s">
        <v>34</v>
      </c>
      <c r="U6" s="31" t="s">
        <v>35</v>
      </c>
    </row>
    <row r="7" spans="1:21" ht="44.25" customHeight="1" thickTop="1" x14ac:dyDescent="0.25">
      <c r="A7" s="35"/>
      <c r="B7" s="36">
        <v>1</v>
      </c>
      <c r="C7" s="37" t="s">
        <v>42</v>
      </c>
      <c r="D7" s="38">
        <v>10</v>
      </c>
      <c r="E7" s="39" t="s">
        <v>43</v>
      </c>
      <c r="F7" s="40" t="s">
        <v>128</v>
      </c>
      <c r="G7" s="1"/>
      <c r="H7" s="41">
        <f t="shared" ref="H7:H49" si="0">D7*I7</f>
        <v>1500</v>
      </c>
      <c r="I7" s="42">
        <v>150</v>
      </c>
      <c r="J7" s="175"/>
      <c r="K7" s="43">
        <f t="shared" ref="K7:K14" si="1">D7*J7</f>
        <v>0</v>
      </c>
      <c r="L7" s="44" t="str">
        <f t="shared" ref="L7:L14" si="2">IF(ISNUMBER(J7), IF(J7&gt;I7,"NEVYHOVUJE","VYHOVUJE")," ")</f>
        <v xml:space="preserve"> </v>
      </c>
      <c r="M7" s="45" t="s">
        <v>116</v>
      </c>
      <c r="N7" s="46" t="s">
        <v>117</v>
      </c>
      <c r="O7" s="47"/>
      <c r="P7" s="47"/>
      <c r="Q7" s="48" t="s">
        <v>118</v>
      </c>
      <c r="R7" s="48" t="s">
        <v>119</v>
      </c>
      <c r="S7" s="49" t="s">
        <v>39</v>
      </c>
      <c r="T7" s="47"/>
      <c r="U7" s="39" t="s">
        <v>21</v>
      </c>
    </row>
    <row r="8" spans="1:21" ht="53.25" customHeight="1" x14ac:dyDescent="0.25">
      <c r="B8" s="50">
        <v>2</v>
      </c>
      <c r="C8" s="51" t="s">
        <v>44</v>
      </c>
      <c r="D8" s="52">
        <v>30</v>
      </c>
      <c r="E8" s="53" t="s">
        <v>43</v>
      </c>
      <c r="F8" s="54" t="s">
        <v>129</v>
      </c>
      <c r="G8" s="2"/>
      <c r="H8" s="55">
        <f t="shared" si="0"/>
        <v>1710</v>
      </c>
      <c r="I8" s="56">
        <v>57</v>
      </c>
      <c r="J8" s="176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1"/>
      <c r="Q8" s="62"/>
      <c r="R8" s="62"/>
      <c r="S8" s="63"/>
      <c r="T8" s="61"/>
      <c r="U8" s="53" t="s">
        <v>21</v>
      </c>
    </row>
    <row r="9" spans="1:21" ht="54" customHeight="1" x14ac:dyDescent="0.25">
      <c r="B9" s="50">
        <v>3</v>
      </c>
      <c r="C9" s="51" t="s">
        <v>46</v>
      </c>
      <c r="D9" s="52">
        <v>30</v>
      </c>
      <c r="E9" s="53" t="s">
        <v>43</v>
      </c>
      <c r="F9" s="54" t="s">
        <v>130</v>
      </c>
      <c r="G9" s="2"/>
      <c r="H9" s="55">
        <f t="shared" si="0"/>
        <v>2400</v>
      </c>
      <c r="I9" s="56">
        <v>80</v>
      </c>
      <c r="J9" s="176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1"/>
      <c r="Q9" s="62"/>
      <c r="R9" s="62"/>
      <c r="S9" s="63"/>
      <c r="T9" s="61"/>
      <c r="U9" s="53" t="s">
        <v>21</v>
      </c>
    </row>
    <row r="10" spans="1:21" ht="72.75" customHeight="1" x14ac:dyDescent="0.25">
      <c r="B10" s="50">
        <v>4</v>
      </c>
      <c r="C10" s="51" t="s">
        <v>48</v>
      </c>
      <c r="D10" s="52">
        <v>5</v>
      </c>
      <c r="E10" s="53" t="s">
        <v>43</v>
      </c>
      <c r="F10" s="54" t="s">
        <v>131</v>
      </c>
      <c r="G10" s="2"/>
      <c r="H10" s="55">
        <f t="shared" si="0"/>
        <v>275</v>
      </c>
      <c r="I10" s="56">
        <v>55</v>
      </c>
      <c r="J10" s="176"/>
      <c r="K10" s="57">
        <f t="shared" si="1"/>
        <v>0</v>
      </c>
      <c r="L10" s="58" t="str">
        <f t="shared" si="2"/>
        <v xml:space="preserve"> </v>
      </c>
      <c r="M10" s="59"/>
      <c r="N10" s="60"/>
      <c r="O10" s="61"/>
      <c r="P10" s="61"/>
      <c r="Q10" s="62"/>
      <c r="R10" s="62"/>
      <c r="S10" s="63"/>
      <c r="T10" s="61"/>
      <c r="U10" s="53" t="s">
        <v>21</v>
      </c>
    </row>
    <row r="11" spans="1:21" ht="41.25" customHeight="1" x14ac:dyDescent="0.25">
      <c r="B11" s="50">
        <v>5</v>
      </c>
      <c r="C11" s="51" t="s">
        <v>49</v>
      </c>
      <c r="D11" s="52">
        <v>40</v>
      </c>
      <c r="E11" s="53" t="s">
        <v>50</v>
      </c>
      <c r="F11" s="64" t="s">
        <v>51</v>
      </c>
      <c r="G11" s="65" t="s">
        <v>117</v>
      </c>
      <c r="H11" s="55">
        <f t="shared" si="0"/>
        <v>880</v>
      </c>
      <c r="I11" s="56">
        <v>22</v>
      </c>
      <c r="J11" s="176"/>
      <c r="K11" s="57">
        <f t="shared" si="1"/>
        <v>0</v>
      </c>
      <c r="L11" s="58" t="str">
        <f t="shared" si="2"/>
        <v xml:space="preserve"> </v>
      </c>
      <c r="M11" s="59"/>
      <c r="N11" s="60"/>
      <c r="O11" s="61"/>
      <c r="P11" s="61"/>
      <c r="Q11" s="62"/>
      <c r="R11" s="62"/>
      <c r="S11" s="63"/>
      <c r="T11" s="61"/>
      <c r="U11" s="53" t="s">
        <v>17</v>
      </c>
    </row>
    <row r="12" spans="1:21" ht="42.75" customHeight="1" x14ac:dyDescent="0.25">
      <c r="B12" s="50">
        <v>6</v>
      </c>
      <c r="C12" s="51" t="s">
        <v>52</v>
      </c>
      <c r="D12" s="52">
        <v>5</v>
      </c>
      <c r="E12" s="53" t="s">
        <v>43</v>
      </c>
      <c r="F12" s="66" t="s">
        <v>53</v>
      </c>
      <c r="G12" s="67"/>
      <c r="H12" s="55">
        <f t="shared" si="0"/>
        <v>375</v>
      </c>
      <c r="I12" s="56">
        <v>75</v>
      </c>
      <c r="J12" s="176"/>
      <c r="K12" s="57">
        <f t="shared" si="1"/>
        <v>0</v>
      </c>
      <c r="L12" s="58" t="str">
        <f t="shared" si="2"/>
        <v xml:space="preserve"> </v>
      </c>
      <c r="M12" s="59"/>
      <c r="N12" s="60"/>
      <c r="O12" s="61"/>
      <c r="P12" s="61"/>
      <c r="Q12" s="62"/>
      <c r="R12" s="62"/>
      <c r="S12" s="63"/>
      <c r="T12" s="61"/>
      <c r="U12" s="53" t="s">
        <v>23</v>
      </c>
    </row>
    <row r="13" spans="1:21" ht="42.75" customHeight="1" x14ac:dyDescent="0.25">
      <c r="B13" s="50">
        <v>7</v>
      </c>
      <c r="C13" s="51" t="s">
        <v>54</v>
      </c>
      <c r="D13" s="52">
        <v>3</v>
      </c>
      <c r="E13" s="53" t="s">
        <v>43</v>
      </c>
      <c r="F13" s="66" t="s">
        <v>55</v>
      </c>
      <c r="G13" s="67"/>
      <c r="H13" s="55">
        <f t="shared" si="0"/>
        <v>1080</v>
      </c>
      <c r="I13" s="56">
        <v>360</v>
      </c>
      <c r="J13" s="176"/>
      <c r="K13" s="57">
        <f t="shared" si="1"/>
        <v>0</v>
      </c>
      <c r="L13" s="58" t="str">
        <f t="shared" si="2"/>
        <v xml:space="preserve"> </v>
      </c>
      <c r="M13" s="59"/>
      <c r="N13" s="60"/>
      <c r="O13" s="61"/>
      <c r="P13" s="61"/>
      <c r="Q13" s="62"/>
      <c r="R13" s="62"/>
      <c r="S13" s="63"/>
      <c r="T13" s="61"/>
      <c r="U13" s="53" t="s">
        <v>23</v>
      </c>
    </row>
    <row r="14" spans="1:21" ht="42.75" customHeight="1" x14ac:dyDescent="0.25">
      <c r="B14" s="50">
        <v>8</v>
      </c>
      <c r="C14" s="51" t="s">
        <v>56</v>
      </c>
      <c r="D14" s="52">
        <v>5</v>
      </c>
      <c r="E14" s="53" t="s">
        <v>43</v>
      </c>
      <c r="F14" s="64" t="s">
        <v>57</v>
      </c>
      <c r="G14" s="67"/>
      <c r="H14" s="55">
        <f t="shared" si="0"/>
        <v>150</v>
      </c>
      <c r="I14" s="56">
        <v>30</v>
      </c>
      <c r="J14" s="176"/>
      <c r="K14" s="57">
        <f t="shared" si="1"/>
        <v>0</v>
      </c>
      <c r="L14" s="58" t="str">
        <f t="shared" si="2"/>
        <v xml:space="preserve"> </v>
      </c>
      <c r="M14" s="59"/>
      <c r="N14" s="60"/>
      <c r="O14" s="61"/>
      <c r="P14" s="61"/>
      <c r="Q14" s="62"/>
      <c r="R14" s="62"/>
      <c r="S14" s="63"/>
      <c r="T14" s="61"/>
      <c r="U14" s="53" t="s">
        <v>21</v>
      </c>
    </row>
    <row r="15" spans="1:21" ht="23.25" customHeight="1" x14ac:dyDescent="0.25">
      <c r="B15" s="50">
        <v>9</v>
      </c>
      <c r="C15" s="51" t="s">
        <v>58</v>
      </c>
      <c r="D15" s="52">
        <v>2</v>
      </c>
      <c r="E15" s="53" t="s">
        <v>43</v>
      </c>
      <c r="F15" s="66" t="s">
        <v>59</v>
      </c>
      <c r="G15" s="67"/>
      <c r="H15" s="55">
        <f t="shared" si="0"/>
        <v>220</v>
      </c>
      <c r="I15" s="56">
        <v>110</v>
      </c>
      <c r="J15" s="176"/>
      <c r="K15" s="57">
        <f t="shared" ref="K15:K38" si="3">D15*J15</f>
        <v>0</v>
      </c>
      <c r="L15" s="58" t="str">
        <f t="shared" ref="L15:L38" si="4">IF(ISNUMBER(J15), IF(J15&gt;I15,"NEVYHOVUJE","VYHOVUJE")," ")</f>
        <v xml:space="preserve"> </v>
      </c>
      <c r="M15" s="59"/>
      <c r="N15" s="60"/>
      <c r="O15" s="61"/>
      <c r="P15" s="61"/>
      <c r="Q15" s="62"/>
      <c r="R15" s="62"/>
      <c r="S15" s="63"/>
      <c r="T15" s="61"/>
      <c r="U15" s="53" t="s">
        <v>22</v>
      </c>
    </row>
    <row r="16" spans="1:21" ht="23.25" customHeight="1" x14ac:dyDescent="0.25">
      <c r="B16" s="50">
        <v>10</v>
      </c>
      <c r="C16" s="51" t="s">
        <v>60</v>
      </c>
      <c r="D16" s="52">
        <v>20</v>
      </c>
      <c r="E16" s="53" t="s">
        <v>43</v>
      </c>
      <c r="F16" s="66" t="s">
        <v>61</v>
      </c>
      <c r="G16" s="67"/>
      <c r="H16" s="55">
        <f t="shared" si="0"/>
        <v>1700</v>
      </c>
      <c r="I16" s="56">
        <v>85</v>
      </c>
      <c r="J16" s="176"/>
      <c r="K16" s="57">
        <f t="shared" si="3"/>
        <v>0</v>
      </c>
      <c r="L16" s="58" t="str">
        <f t="shared" si="4"/>
        <v xml:space="preserve"> </v>
      </c>
      <c r="M16" s="59"/>
      <c r="N16" s="60"/>
      <c r="O16" s="61"/>
      <c r="P16" s="61"/>
      <c r="Q16" s="62"/>
      <c r="R16" s="62"/>
      <c r="S16" s="63"/>
      <c r="T16" s="61"/>
      <c r="U16" s="53" t="s">
        <v>21</v>
      </c>
    </row>
    <row r="17" spans="2:21" ht="23.25" customHeight="1" x14ac:dyDescent="0.25">
      <c r="B17" s="50">
        <v>11</v>
      </c>
      <c r="C17" s="51" t="s">
        <v>62</v>
      </c>
      <c r="D17" s="52">
        <v>10</v>
      </c>
      <c r="E17" s="53" t="s">
        <v>63</v>
      </c>
      <c r="F17" s="66" t="s">
        <v>64</v>
      </c>
      <c r="G17" s="67"/>
      <c r="H17" s="55">
        <f t="shared" si="0"/>
        <v>550</v>
      </c>
      <c r="I17" s="56">
        <v>55</v>
      </c>
      <c r="J17" s="176"/>
      <c r="K17" s="57">
        <f t="shared" si="3"/>
        <v>0</v>
      </c>
      <c r="L17" s="58" t="str">
        <f t="shared" si="4"/>
        <v xml:space="preserve"> </v>
      </c>
      <c r="M17" s="59"/>
      <c r="N17" s="60"/>
      <c r="O17" s="61"/>
      <c r="P17" s="61"/>
      <c r="Q17" s="62"/>
      <c r="R17" s="62"/>
      <c r="S17" s="63"/>
      <c r="T17" s="61"/>
      <c r="U17" s="53" t="s">
        <v>12</v>
      </c>
    </row>
    <row r="18" spans="2:21" ht="23.25" customHeight="1" x14ac:dyDescent="0.25">
      <c r="B18" s="50">
        <v>12</v>
      </c>
      <c r="C18" s="51" t="s">
        <v>65</v>
      </c>
      <c r="D18" s="52">
        <v>30</v>
      </c>
      <c r="E18" s="53" t="s">
        <v>66</v>
      </c>
      <c r="F18" s="66" t="s">
        <v>67</v>
      </c>
      <c r="G18" s="67"/>
      <c r="H18" s="55">
        <f t="shared" si="0"/>
        <v>690</v>
      </c>
      <c r="I18" s="56">
        <v>23</v>
      </c>
      <c r="J18" s="176"/>
      <c r="K18" s="57">
        <f t="shared" si="3"/>
        <v>0</v>
      </c>
      <c r="L18" s="58" t="str">
        <f t="shared" si="4"/>
        <v xml:space="preserve"> </v>
      </c>
      <c r="M18" s="59"/>
      <c r="N18" s="60"/>
      <c r="O18" s="61"/>
      <c r="P18" s="61"/>
      <c r="Q18" s="62"/>
      <c r="R18" s="62"/>
      <c r="S18" s="63"/>
      <c r="T18" s="61"/>
      <c r="U18" s="53" t="s">
        <v>13</v>
      </c>
    </row>
    <row r="19" spans="2:21" ht="45" customHeight="1" x14ac:dyDescent="0.25">
      <c r="B19" s="50">
        <v>13</v>
      </c>
      <c r="C19" s="51" t="s">
        <v>68</v>
      </c>
      <c r="D19" s="52">
        <v>60</v>
      </c>
      <c r="E19" s="53" t="s">
        <v>66</v>
      </c>
      <c r="F19" s="64" t="s">
        <v>69</v>
      </c>
      <c r="G19" s="67"/>
      <c r="H19" s="55">
        <f t="shared" si="0"/>
        <v>1200</v>
      </c>
      <c r="I19" s="56">
        <v>20</v>
      </c>
      <c r="J19" s="176"/>
      <c r="K19" s="57">
        <f t="shared" si="3"/>
        <v>0</v>
      </c>
      <c r="L19" s="58" t="str">
        <f t="shared" si="4"/>
        <v xml:space="preserve"> </v>
      </c>
      <c r="M19" s="59"/>
      <c r="N19" s="60"/>
      <c r="O19" s="61"/>
      <c r="P19" s="61"/>
      <c r="Q19" s="62"/>
      <c r="R19" s="62"/>
      <c r="S19" s="63"/>
      <c r="T19" s="61"/>
      <c r="U19" s="53" t="s">
        <v>13</v>
      </c>
    </row>
    <row r="20" spans="2:21" ht="21.75" customHeight="1" x14ac:dyDescent="0.25">
      <c r="B20" s="50">
        <v>14</v>
      </c>
      <c r="C20" s="51" t="s">
        <v>70</v>
      </c>
      <c r="D20" s="52">
        <v>8</v>
      </c>
      <c r="E20" s="53" t="s">
        <v>66</v>
      </c>
      <c r="F20" s="66" t="s">
        <v>71</v>
      </c>
      <c r="G20" s="67"/>
      <c r="H20" s="55">
        <f t="shared" si="0"/>
        <v>960</v>
      </c>
      <c r="I20" s="56">
        <v>120</v>
      </c>
      <c r="J20" s="176"/>
      <c r="K20" s="57">
        <f t="shared" si="3"/>
        <v>0</v>
      </c>
      <c r="L20" s="58" t="str">
        <f t="shared" si="4"/>
        <v xml:space="preserve"> </v>
      </c>
      <c r="M20" s="59"/>
      <c r="N20" s="60"/>
      <c r="O20" s="61"/>
      <c r="P20" s="61"/>
      <c r="Q20" s="62"/>
      <c r="R20" s="62"/>
      <c r="S20" s="63"/>
      <c r="T20" s="61"/>
      <c r="U20" s="53" t="s">
        <v>21</v>
      </c>
    </row>
    <row r="21" spans="2:21" ht="21.75" customHeight="1" x14ac:dyDescent="0.25">
      <c r="B21" s="50">
        <v>15</v>
      </c>
      <c r="C21" s="51" t="s">
        <v>72</v>
      </c>
      <c r="D21" s="52">
        <v>50</v>
      </c>
      <c r="E21" s="53" t="s">
        <v>43</v>
      </c>
      <c r="F21" s="66" t="s">
        <v>73</v>
      </c>
      <c r="G21" s="67"/>
      <c r="H21" s="55">
        <f t="shared" si="0"/>
        <v>850</v>
      </c>
      <c r="I21" s="56">
        <v>17</v>
      </c>
      <c r="J21" s="176"/>
      <c r="K21" s="57">
        <f t="shared" si="3"/>
        <v>0</v>
      </c>
      <c r="L21" s="58" t="str">
        <f t="shared" si="4"/>
        <v xml:space="preserve"> </v>
      </c>
      <c r="M21" s="59"/>
      <c r="N21" s="60"/>
      <c r="O21" s="61"/>
      <c r="P21" s="61"/>
      <c r="Q21" s="62"/>
      <c r="R21" s="62"/>
      <c r="S21" s="63"/>
      <c r="T21" s="61"/>
      <c r="U21" s="53" t="s">
        <v>20</v>
      </c>
    </row>
    <row r="22" spans="2:21" ht="21.75" customHeight="1" x14ac:dyDescent="0.25">
      <c r="B22" s="50">
        <v>16</v>
      </c>
      <c r="C22" s="51" t="s">
        <v>74</v>
      </c>
      <c r="D22" s="52">
        <v>20</v>
      </c>
      <c r="E22" s="53" t="s">
        <v>43</v>
      </c>
      <c r="F22" s="66" t="s">
        <v>75</v>
      </c>
      <c r="G22" s="67"/>
      <c r="H22" s="55">
        <f t="shared" si="0"/>
        <v>100</v>
      </c>
      <c r="I22" s="56">
        <v>5</v>
      </c>
      <c r="J22" s="176"/>
      <c r="K22" s="57">
        <f t="shared" si="3"/>
        <v>0</v>
      </c>
      <c r="L22" s="58" t="str">
        <f t="shared" si="4"/>
        <v xml:space="preserve"> </v>
      </c>
      <c r="M22" s="59"/>
      <c r="N22" s="60"/>
      <c r="O22" s="61"/>
      <c r="P22" s="61"/>
      <c r="Q22" s="62"/>
      <c r="R22" s="62"/>
      <c r="S22" s="63"/>
      <c r="T22" s="61"/>
      <c r="U22" s="53" t="s">
        <v>19</v>
      </c>
    </row>
    <row r="23" spans="2:21" ht="21.75" customHeight="1" x14ac:dyDescent="0.25">
      <c r="B23" s="50">
        <v>17</v>
      </c>
      <c r="C23" s="51" t="s">
        <v>74</v>
      </c>
      <c r="D23" s="52">
        <v>20</v>
      </c>
      <c r="E23" s="53" t="s">
        <v>43</v>
      </c>
      <c r="F23" s="66" t="s">
        <v>76</v>
      </c>
      <c r="G23" s="67"/>
      <c r="H23" s="55">
        <f t="shared" si="0"/>
        <v>320</v>
      </c>
      <c r="I23" s="56">
        <v>16</v>
      </c>
      <c r="J23" s="176"/>
      <c r="K23" s="57">
        <f t="shared" si="3"/>
        <v>0</v>
      </c>
      <c r="L23" s="58" t="str">
        <f t="shared" si="4"/>
        <v xml:space="preserve"> </v>
      </c>
      <c r="M23" s="59"/>
      <c r="N23" s="60"/>
      <c r="O23" s="61"/>
      <c r="P23" s="61"/>
      <c r="Q23" s="62"/>
      <c r="R23" s="62"/>
      <c r="S23" s="63"/>
      <c r="T23" s="61"/>
      <c r="U23" s="53" t="s">
        <v>19</v>
      </c>
    </row>
    <row r="24" spans="2:21" ht="21.75" customHeight="1" x14ac:dyDescent="0.25">
      <c r="B24" s="50">
        <v>18</v>
      </c>
      <c r="C24" s="51" t="s">
        <v>77</v>
      </c>
      <c r="D24" s="52">
        <v>100</v>
      </c>
      <c r="E24" s="53" t="s">
        <v>43</v>
      </c>
      <c r="F24" s="66" t="s">
        <v>78</v>
      </c>
      <c r="G24" s="67"/>
      <c r="H24" s="55">
        <f t="shared" si="0"/>
        <v>600</v>
      </c>
      <c r="I24" s="56">
        <v>6</v>
      </c>
      <c r="J24" s="176"/>
      <c r="K24" s="57">
        <f t="shared" si="3"/>
        <v>0</v>
      </c>
      <c r="L24" s="58" t="str">
        <f t="shared" si="4"/>
        <v xml:space="preserve"> </v>
      </c>
      <c r="M24" s="59"/>
      <c r="N24" s="60"/>
      <c r="O24" s="61"/>
      <c r="P24" s="61"/>
      <c r="Q24" s="62"/>
      <c r="R24" s="62"/>
      <c r="S24" s="63"/>
      <c r="T24" s="61"/>
      <c r="U24" s="53" t="s">
        <v>20</v>
      </c>
    </row>
    <row r="25" spans="2:21" ht="21.75" customHeight="1" x14ac:dyDescent="0.25">
      <c r="B25" s="50">
        <v>19</v>
      </c>
      <c r="C25" s="64" t="s">
        <v>79</v>
      </c>
      <c r="D25" s="52">
        <v>4</v>
      </c>
      <c r="E25" s="53" t="s">
        <v>63</v>
      </c>
      <c r="F25" s="64" t="s">
        <v>80</v>
      </c>
      <c r="G25" s="67"/>
      <c r="H25" s="55">
        <f t="shared" si="0"/>
        <v>48</v>
      </c>
      <c r="I25" s="56">
        <v>12</v>
      </c>
      <c r="J25" s="176"/>
      <c r="K25" s="57">
        <f t="shared" si="3"/>
        <v>0</v>
      </c>
      <c r="L25" s="58" t="str">
        <f t="shared" si="4"/>
        <v xml:space="preserve"> </v>
      </c>
      <c r="M25" s="59"/>
      <c r="N25" s="60"/>
      <c r="O25" s="61"/>
      <c r="P25" s="61"/>
      <c r="Q25" s="62"/>
      <c r="R25" s="62"/>
      <c r="S25" s="63"/>
      <c r="T25" s="61"/>
      <c r="U25" s="53" t="s">
        <v>21</v>
      </c>
    </row>
    <row r="26" spans="2:21" ht="21.75" customHeight="1" x14ac:dyDescent="0.25">
      <c r="B26" s="50">
        <v>20</v>
      </c>
      <c r="C26" s="51" t="s">
        <v>81</v>
      </c>
      <c r="D26" s="52">
        <v>4</v>
      </c>
      <c r="E26" s="53" t="s">
        <v>43</v>
      </c>
      <c r="F26" s="66" t="s">
        <v>82</v>
      </c>
      <c r="G26" s="67"/>
      <c r="H26" s="55">
        <f t="shared" si="0"/>
        <v>20</v>
      </c>
      <c r="I26" s="56">
        <v>5</v>
      </c>
      <c r="J26" s="176"/>
      <c r="K26" s="57">
        <f t="shared" si="3"/>
        <v>0</v>
      </c>
      <c r="L26" s="58" t="str">
        <f t="shared" si="4"/>
        <v xml:space="preserve"> </v>
      </c>
      <c r="M26" s="59"/>
      <c r="N26" s="60"/>
      <c r="O26" s="61"/>
      <c r="P26" s="61"/>
      <c r="Q26" s="62"/>
      <c r="R26" s="62"/>
      <c r="S26" s="63"/>
      <c r="T26" s="61"/>
      <c r="U26" s="53" t="s">
        <v>21</v>
      </c>
    </row>
    <row r="27" spans="2:21" ht="21.75" customHeight="1" x14ac:dyDescent="0.25">
      <c r="B27" s="50">
        <v>21</v>
      </c>
      <c r="C27" s="51" t="s">
        <v>83</v>
      </c>
      <c r="D27" s="52">
        <v>5</v>
      </c>
      <c r="E27" s="53" t="s">
        <v>43</v>
      </c>
      <c r="F27" s="66" t="s">
        <v>84</v>
      </c>
      <c r="G27" s="67"/>
      <c r="H27" s="55">
        <f t="shared" si="0"/>
        <v>60</v>
      </c>
      <c r="I27" s="56">
        <v>12</v>
      </c>
      <c r="J27" s="176"/>
      <c r="K27" s="57">
        <f t="shared" si="3"/>
        <v>0</v>
      </c>
      <c r="L27" s="58" t="str">
        <f t="shared" si="4"/>
        <v xml:space="preserve"> </v>
      </c>
      <c r="M27" s="59"/>
      <c r="N27" s="60"/>
      <c r="O27" s="61"/>
      <c r="P27" s="61"/>
      <c r="Q27" s="62"/>
      <c r="R27" s="62"/>
      <c r="S27" s="63"/>
      <c r="T27" s="61"/>
      <c r="U27" s="53" t="s">
        <v>21</v>
      </c>
    </row>
    <row r="28" spans="2:21" ht="21.75" customHeight="1" thickBot="1" x14ac:dyDescent="0.3">
      <c r="B28" s="68">
        <v>22</v>
      </c>
      <c r="C28" s="69" t="s">
        <v>85</v>
      </c>
      <c r="D28" s="70">
        <v>1</v>
      </c>
      <c r="E28" s="71" t="s">
        <v>43</v>
      </c>
      <c r="F28" s="72" t="s">
        <v>86</v>
      </c>
      <c r="G28" s="73"/>
      <c r="H28" s="74">
        <f t="shared" si="0"/>
        <v>50</v>
      </c>
      <c r="I28" s="75">
        <v>50</v>
      </c>
      <c r="J28" s="177"/>
      <c r="K28" s="76">
        <f t="shared" si="3"/>
        <v>0</v>
      </c>
      <c r="L28" s="77" t="str">
        <f t="shared" si="4"/>
        <v xml:space="preserve"> </v>
      </c>
      <c r="M28" s="59"/>
      <c r="N28" s="60"/>
      <c r="O28" s="61"/>
      <c r="P28" s="61"/>
      <c r="Q28" s="62"/>
      <c r="R28" s="62"/>
      <c r="S28" s="63"/>
      <c r="T28" s="61"/>
      <c r="U28" s="71" t="s">
        <v>21</v>
      </c>
    </row>
    <row r="29" spans="2:21" ht="72" customHeight="1" thickBot="1" x14ac:dyDescent="0.3">
      <c r="B29" s="78">
        <v>23</v>
      </c>
      <c r="C29" s="79" t="s">
        <v>87</v>
      </c>
      <c r="D29" s="80">
        <v>20</v>
      </c>
      <c r="E29" s="81" t="s">
        <v>63</v>
      </c>
      <c r="F29" s="82" t="s">
        <v>88</v>
      </c>
      <c r="G29" s="83" t="s">
        <v>117</v>
      </c>
      <c r="H29" s="84">
        <f t="shared" si="0"/>
        <v>320</v>
      </c>
      <c r="I29" s="85">
        <v>16</v>
      </c>
      <c r="J29" s="178"/>
      <c r="K29" s="86">
        <f t="shared" si="3"/>
        <v>0</v>
      </c>
      <c r="L29" s="87" t="str">
        <f t="shared" si="4"/>
        <v xml:space="preserve"> </v>
      </c>
      <c r="M29" s="88" t="s">
        <v>116</v>
      </c>
      <c r="N29" s="88" t="s">
        <v>117</v>
      </c>
      <c r="O29" s="89"/>
      <c r="P29" s="89"/>
      <c r="Q29" s="90" t="s">
        <v>120</v>
      </c>
      <c r="R29" s="90" t="s">
        <v>121</v>
      </c>
      <c r="S29" s="91" t="s">
        <v>39</v>
      </c>
      <c r="T29" s="89"/>
      <c r="U29" s="81" t="s">
        <v>18</v>
      </c>
    </row>
    <row r="30" spans="2:21" ht="72" customHeight="1" thickBot="1" x14ac:dyDescent="0.3">
      <c r="B30" s="92">
        <v>24</v>
      </c>
      <c r="C30" s="93" t="s">
        <v>89</v>
      </c>
      <c r="D30" s="94">
        <v>6</v>
      </c>
      <c r="E30" s="95" t="s">
        <v>43</v>
      </c>
      <c r="F30" s="96" t="s">
        <v>90</v>
      </c>
      <c r="G30" s="97" t="s">
        <v>117</v>
      </c>
      <c r="H30" s="98">
        <f t="shared" si="0"/>
        <v>120</v>
      </c>
      <c r="I30" s="99">
        <v>20</v>
      </c>
      <c r="J30" s="179"/>
      <c r="K30" s="100">
        <f t="shared" si="3"/>
        <v>0</v>
      </c>
      <c r="L30" s="101" t="str">
        <f t="shared" si="4"/>
        <v xml:space="preserve"> </v>
      </c>
      <c r="M30" s="102" t="s">
        <v>116</v>
      </c>
      <c r="N30" s="102" t="s">
        <v>117</v>
      </c>
      <c r="O30" s="103"/>
      <c r="P30" s="103"/>
      <c r="Q30" s="104" t="s">
        <v>122</v>
      </c>
      <c r="R30" s="104" t="s">
        <v>123</v>
      </c>
      <c r="S30" s="105" t="s">
        <v>39</v>
      </c>
      <c r="T30" s="103"/>
      <c r="U30" s="95" t="s">
        <v>21</v>
      </c>
    </row>
    <row r="31" spans="2:21" ht="55.5" customHeight="1" x14ac:dyDescent="0.25">
      <c r="B31" s="106">
        <v>25</v>
      </c>
      <c r="C31" s="107" t="s">
        <v>91</v>
      </c>
      <c r="D31" s="108">
        <v>3</v>
      </c>
      <c r="E31" s="109" t="s">
        <v>43</v>
      </c>
      <c r="F31" s="110" t="s">
        <v>92</v>
      </c>
      <c r="G31" s="4"/>
      <c r="H31" s="111">
        <f t="shared" si="0"/>
        <v>165</v>
      </c>
      <c r="I31" s="112">
        <v>55</v>
      </c>
      <c r="J31" s="180"/>
      <c r="K31" s="113">
        <f t="shared" si="3"/>
        <v>0</v>
      </c>
      <c r="L31" s="114" t="str">
        <f t="shared" si="4"/>
        <v xml:space="preserve"> </v>
      </c>
      <c r="M31" s="115" t="s">
        <v>116</v>
      </c>
      <c r="N31" s="115" t="s">
        <v>117</v>
      </c>
      <c r="O31" s="116"/>
      <c r="P31" s="116"/>
      <c r="Q31" s="117" t="s">
        <v>124</v>
      </c>
      <c r="R31" s="117" t="s">
        <v>125</v>
      </c>
      <c r="S31" s="118" t="s">
        <v>39</v>
      </c>
      <c r="T31" s="116"/>
      <c r="U31" s="109" t="s">
        <v>21</v>
      </c>
    </row>
    <row r="32" spans="2:21" ht="72.75" customHeight="1" x14ac:dyDescent="0.25">
      <c r="B32" s="50">
        <v>26</v>
      </c>
      <c r="C32" s="64" t="s">
        <v>93</v>
      </c>
      <c r="D32" s="52">
        <v>10</v>
      </c>
      <c r="E32" s="53" t="s">
        <v>43</v>
      </c>
      <c r="F32" s="64" t="s">
        <v>94</v>
      </c>
      <c r="G32" s="2"/>
      <c r="H32" s="55">
        <f t="shared" si="0"/>
        <v>700</v>
      </c>
      <c r="I32" s="56">
        <v>70</v>
      </c>
      <c r="J32" s="176"/>
      <c r="K32" s="57">
        <f t="shared" si="3"/>
        <v>0</v>
      </c>
      <c r="L32" s="58" t="str">
        <f t="shared" si="4"/>
        <v xml:space="preserve"> </v>
      </c>
      <c r="M32" s="62"/>
      <c r="N32" s="62"/>
      <c r="O32" s="61"/>
      <c r="P32" s="61"/>
      <c r="Q32" s="59"/>
      <c r="R32" s="59"/>
      <c r="S32" s="63"/>
      <c r="T32" s="61"/>
      <c r="U32" s="53" t="s">
        <v>21</v>
      </c>
    </row>
    <row r="33" spans="2:21" ht="38.25" customHeight="1" x14ac:dyDescent="0.25">
      <c r="B33" s="50">
        <v>27</v>
      </c>
      <c r="C33" s="51" t="s">
        <v>95</v>
      </c>
      <c r="D33" s="52">
        <v>400</v>
      </c>
      <c r="E33" s="53" t="s">
        <v>96</v>
      </c>
      <c r="F33" s="64" t="s">
        <v>97</v>
      </c>
      <c r="G33" s="65" t="s">
        <v>117</v>
      </c>
      <c r="H33" s="55">
        <f t="shared" si="0"/>
        <v>2800</v>
      </c>
      <c r="I33" s="56">
        <v>7</v>
      </c>
      <c r="J33" s="176"/>
      <c r="K33" s="57">
        <f t="shared" si="3"/>
        <v>0</v>
      </c>
      <c r="L33" s="58" t="str">
        <f t="shared" si="4"/>
        <v xml:space="preserve"> </v>
      </c>
      <c r="M33" s="62"/>
      <c r="N33" s="62"/>
      <c r="O33" s="61"/>
      <c r="P33" s="61"/>
      <c r="Q33" s="59"/>
      <c r="R33" s="59"/>
      <c r="S33" s="63"/>
      <c r="T33" s="61"/>
      <c r="U33" s="53" t="s">
        <v>15</v>
      </c>
    </row>
    <row r="34" spans="2:21" ht="46.5" customHeight="1" x14ac:dyDescent="0.25">
      <c r="B34" s="50">
        <v>28</v>
      </c>
      <c r="C34" s="51" t="s">
        <v>52</v>
      </c>
      <c r="D34" s="52">
        <v>10</v>
      </c>
      <c r="E34" s="53" t="s">
        <v>43</v>
      </c>
      <c r="F34" s="64" t="s">
        <v>53</v>
      </c>
      <c r="G34" s="67"/>
      <c r="H34" s="55">
        <f t="shared" si="0"/>
        <v>750</v>
      </c>
      <c r="I34" s="56">
        <v>75</v>
      </c>
      <c r="J34" s="176"/>
      <c r="K34" s="57">
        <f t="shared" si="3"/>
        <v>0</v>
      </c>
      <c r="L34" s="58" t="str">
        <f t="shared" si="4"/>
        <v xml:space="preserve"> </v>
      </c>
      <c r="M34" s="62"/>
      <c r="N34" s="62"/>
      <c r="O34" s="61"/>
      <c r="P34" s="61"/>
      <c r="Q34" s="59"/>
      <c r="R34" s="59"/>
      <c r="S34" s="63"/>
      <c r="T34" s="61"/>
      <c r="U34" s="53" t="s">
        <v>23</v>
      </c>
    </row>
    <row r="35" spans="2:21" ht="45.75" customHeight="1" x14ac:dyDescent="0.25">
      <c r="B35" s="50">
        <v>29</v>
      </c>
      <c r="C35" s="51" t="s">
        <v>98</v>
      </c>
      <c r="D35" s="52">
        <v>10</v>
      </c>
      <c r="E35" s="53" t="s">
        <v>43</v>
      </c>
      <c r="F35" s="64" t="s">
        <v>99</v>
      </c>
      <c r="G35" s="67"/>
      <c r="H35" s="55">
        <f t="shared" si="0"/>
        <v>350</v>
      </c>
      <c r="I35" s="56">
        <v>35</v>
      </c>
      <c r="J35" s="176"/>
      <c r="K35" s="57">
        <f t="shared" si="3"/>
        <v>0</v>
      </c>
      <c r="L35" s="58" t="str">
        <f t="shared" si="4"/>
        <v xml:space="preserve"> </v>
      </c>
      <c r="M35" s="62"/>
      <c r="N35" s="62"/>
      <c r="O35" s="61"/>
      <c r="P35" s="61"/>
      <c r="Q35" s="59"/>
      <c r="R35" s="59"/>
      <c r="S35" s="63"/>
      <c r="T35" s="61"/>
      <c r="U35" s="53" t="s">
        <v>21</v>
      </c>
    </row>
    <row r="36" spans="2:21" ht="35.25" customHeight="1" x14ac:dyDescent="0.25">
      <c r="B36" s="50">
        <v>30</v>
      </c>
      <c r="C36" s="51" t="s">
        <v>100</v>
      </c>
      <c r="D36" s="52">
        <v>20</v>
      </c>
      <c r="E36" s="53" t="s">
        <v>43</v>
      </c>
      <c r="F36" s="119" t="s">
        <v>101</v>
      </c>
      <c r="G36" s="67"/>
      <c r="H36" s="55">
        <f t="shared" si="0"/>
        <v>600</v>
      </c>
      <c r="I36" s="56">
        <v>30</v>
      </c>
      <c r="J36" s="176"/>
      <c r="K36" s="57">
        <f t="shared" si="3"/>
        <v>0</v>
      </c>
      <c r="L36" s="58" t="str">
        <f t="shared" si="4"/>
        <v xml:space="preserve"> </v>
      </c>
      <c r="M36" s="62"/>
      <c r="N36" s="62"/>
      <c r="O36" s="61"/>
      <c r="P36" s="61"/>
      <c r="Q36" s="59"/>
      <c r="R36" s="59"/>
      <c r="S36" s="63"/>
      <c r="T36" s="61"/>
      <c r="U36" s="53" t="s">
        <v>24</v>
      </c>
    </row>
    <row r="37" spans="2:21" ht="24.75" customHeight="1" x14ac:dyDescent="0.25">
      <c r="B37" s="50">
        <v>31</v>
      </c>
      <c r="C37" s="51" t="s">
        <v>102</v>
      </c>
      <c r="D37" s="52">
        <v>20</v>
      </c>
      <c r="E37" s="53" t="s">
        <v>43</v>
      </c>
      <c r="F37" s="119" t="s">
        <v>103</v>
      </c>
      <c r="G37" s="67"/>
      <c r="H37" s="55">
        <f t="shared" si="0"/>
        <v>700</v>
      </c>
      <c r="I37" s="56">
        <v>35</v>
      </c>
      <c r="J37" s="176"/>
      <c r="K37" s="57">
        <f t="shared" si="3"/>
        <v>0</v>
      </c>
      <c r="L37" s="58" t="str">
        <f t="shared" si="4"/>
        <v xml:space="preserve"> </v>
      </c>
      <c r="M37" s="62"/>
      <c r="N37" s="62"/>
      <c r="O37" s="61"/>
      <c r="P37" s="61"/>
      <c r="Q37" s="59"/>
      <c r="R37" s="59"/>
      <c r="S37" s="63"/>
      <c r="T37" s="61"/>
      <c r="U37" s="53" t="s">
        <v>24</v>
      </c>
    </row>
    <row r="38" spans="2:21" ht="41.25" customHeight="1" x14ac:dyDescent="0.25">
      <c r="B38" s="50">
        <v>32</v>
      </c>
      <c r="C38" s="51" t="s">
        <v>104</v>
      </c>
      <c r="D38" s="52">
        <v>5</v>
      </c>
      <c r="E38" s="53" t="s">
        <v>43</v>
      </c>
      <c r="F38" s="66" t="s">
        <v>105</v>
      </c>
      <c r="G38" s="67"/>
      <c r="H38" s="55">
        <f t="shared" si="0"/>
        <v>350</v>
      </c>
      <c r="I38" s="56">
        <v>70</v>
      </c>
      <c r="J38" s="176"/>
      <c r="K38" s="57">
        <f t="shared" si="3"/>
        <v>0</v>
      </c>
      <c r="L38" s="58" t="str">
        <f t="shared" si="4"/>
        <v xml:space="preserve"> </v>
      </c>
      <c r="M38" s="62"/>
      <c r="N38" s="62"/>
      <c r="O38" s="61"/>
      <c r="P38" s="61"/>
      <c r="Q38" s="59"/>
      <c r="R38" s="59"/>
      <c r="S38" s="63"/>
      <c r="T38" s="61"/>
      <c r="U38" s="53" t="s">
        <v>21</v>
      </c>
    </row>
    <row r="39" spans="2:21" ht="24" customHeight="1" x14ac:dyDescent="0.25">
      <c r="B39" s="50">
        <v>33</v>
      </c>
      <c r="C39" s="51" t="s">
        <v>106</v>
      </c>
      <c r="D39" s="52">
        <v>50</v>
      </c>
      <c r="E39" s="53" t="s">
        <v>66</v>
      </c>
      <c r="F39" s="66" t="s">
        <v>107</v>
      </c>
      <c r="G39" s="67"/>
      <c r="H39" s="55">
        <f t="shared" si="0"/>
        <v>5000</v>
      </c>
      <c r="I39" s="56">
        <v>100</v>
      </c>
      <c r="J39" s="176"/>
      <c r="K39" s="57">
        <f t="shared" ref="K39:K49" si="5">D39*J39</f>
        <v>0</v>
      </c>
      <c r="L39" s="58" t="str">
        <f t="shared" ref="L39:L49" si="6">IF(ISNUMBER(J39), IF(J39&gt;I39,"NEVYHOVUJE","VYHOVUJE")," ")</f>
        <v xml:space="preserve"> </v>
      </c>
      <c r="M39" s="62"/>
      <c r="N39" s="62"/>
      <c r="O39" s="61"/>
      <c r="P39" s="61"/>
      <c r="Q39" s="59"/>
      <c r="R39" s="59"/>
      <c r="S39" s="63"/>
      <c r="T39" s="61"/>
      <c r="U39" s="53" t="s">
        <v>13</v>
      </c>
    </row>
    <row r="40" spans="2:21" ht="26.25" customHeight="1" thickBot="1" x14ac:dyDescent="0.3">
      <c r="B40" s="120">
        <v>34</v>
      </c>
      <c r="C40" s="121" t="s">
        <v>108</v>
      </c>
      <c r="D40" s="122">
        <v>10</v>
      </c>
      <c r="E40" s="123" t="s">
        <v>109</v>
      </c>
      <c r="F40" s="124" t="s">
        <v>110</v>
      </c>
      <c r="G40" s="73"/>
      <c r="H40" s="125">
        <f t="shared" si="0"/>
        <v>3000</v>
      </c>
      <c r="I40" s="126">
        <v>300</v>
      </c>
      <c r="J40" s="181"/>
      <c r="K40" s="127">
        <f t="shared" si="5"/>
        <v>0</v>
      </c>
      <c r="L40" s="128" t="str">
        <f t="shared" si="6"/>
        <v xml:space="preserve"> </v>
      </c>
      <c r="M40" s="129"/>
      <c r="N40" s="129"/>
      <c r="O40" s="130"/>
      <c r="P40" s="130"/>
      <c r="Q40" s="131"/>
      <c r="R40" s="131"/>
      <c r="S40" s="132"/>
      <c r="T40" s="130"/>
      <c r="U40" s="123" t="s">
        <v>14</v>
      </c>
    </row>
    <row r="41" spans="2:21" ht="39.75" customHeight="1" x14ac:dyDescent="0.25">
      <c r="B41" s="133">
        <v>35</v>
      </c>
      <c r="C41" s="134" t="s">
        <v>44</v>
      </c>
      <c r="D41" s="135">
        <v>30</v>
      </c>
      <c r="E41" s="136" t="s">
        <v>43</v>
      </c>
      <c r="F41" s="137" t="s">
        <v>45</v>
      </c>
      <c r="G41" s="3"/>
      <c r="H41" s="138">
        <f t="shared" si="0"/>
        <v>1710</v>
      </c>
      <c r="I41" s="139">
        <v>57</v>
      </c>
      <c r="J41" s="182"/>
      <c r="K41" s="140">
        <f t="shared" si="5"/>
        <v>0</v>
      </c>
      <c r="L41" s="141" t="str">
        <f t="shared" si="6"/>
        <v xml:space="preserve"> </v>
      </c>
      <c r="M41" s="62" t="s">
        <v>116</v>
      </c>
      <c r="N41" s="62" t="s">
        <v>117</v>
      </c>
      <c r="O41" s="61"/>
      <c r="P41" s="61"/>
      <c r="Q41" s="142" t="s">
        <v>126</v>
      </c>
      <c r="R41" s="142" t="s">
        <v>127</v>
      </c>
      <c r="S41" s="63" t="s">
        <v>39</v>
      </c>
      <c r="T41" s="61"/>
      <c r="U41" s="136" t="s">
        <v>21</v>
      </c>
    </row>
    <row r="42" spans="2:21" ht="39.75" customHeight="1" x14ac:dyDescent="0.25">
      <c r="B42" s="50">
        <v>36</v>
      </c>
      <c r="C42" s="51" t="s">
        <v>46</v>
      </c>
      <c r="D42" s="52">
        <v>10</v>
      </c>
      <c r="E42" s="53" t="s">
        <v>43</v>
      </c>
      <c r="F42" s="66" t="s">
        <v>47</v>
      </c>
      <c r="G42" s="2"/>
      <c r="H42" s="55">
        <f t="shared" si="0"/>
        <v>800</v>
      </c>
      <c r="I42" s="56">
        <v>80</v>
      </c>
      <c r="J42" s="176"/>
      <c r="K42" s="57">
        <f t="shared" si="5"/>
        <v>0</v>
      </c>
      <c r="L42" s="58" t="str">
        <f t="shared" si="6"/>
        <v xml:space="preserve"> </v>
      </c>
      <c r="M42" s="62"/>
      <c r="N42" s="62"/>
      <c r="O42" s="61"/>
      <c r="P42" s="61"/>
      <c r="Q42" s="59"/>
      <c r="R42" s="59"/>
      <c r="S42" s="63"/>
      <c r="T42" s="61"/>
      <c r="U42" s="53" t="s">
        <v>21</v>
      </c>
    </row>
    <row r="43" spans="2:21" ht="52.5" customHeight="1" x14ac:dyDescent="0.25">
      <c r="B43" s="50">
        <v>37</v>
      </c>
      <c r="C43" s="51" t="s">
        <v>111</v>
      </c>
      <c r="D43" s="52">
        <v>20</v>
      </c>
      <c r="E43" s="53" t="s">
        <v>43</v>
      </c>
      <c r="F43" s="66" t="s">
        <v>112</v>
      </c>
      <c r="G43" s="2"/>
      <c r="H43" s="55">
        <f t="shared" si="0"/>
        <v>1800</v>
      </c>
      <c r="I43" s="56">
        <v>90</v>
      </c>
      <c r="J43" s="176"/>
      <c r="K43" s="57">
        <f t="shared" si="5"/>
        <v>0</v>
      </c>
      <c r="L43" s="58" t="str">
        <f t="shared" si="6"/>
        <v xml:space="preserve"> </v>
      </c>
      <c r="M43" s="62"/>
      <c r="N43" s="62"/>
      <c r="O43" s="61"/>
      <c r="P43" s="61"/>
      <c r="Q43" s="59"/>
      <c r="R43" s="59"/>
      <c r="S43" s="63"/>
      <c r="T43" s="61"/>
      <c r="U43" s="53" t="s">
        <v>21</v>
      </c>
    </row>
    <row r="44" spans="2:21" ht="40.5" customHeight="1" x14ac:dyDescent="0.25">
      <c r="B44" s="50">
        <v>38</v>
      </c>
      <c r="C44" s="51" t="s">
        <v>49</v>
      </c>
      <c r="D44" s="52">
        <v>20</v>
      </c>
      <c r="E44" s="53" t="s">
        <v>50</v>
      </c>
      <c r="F44" s="66" t="s">
        <v>51</v>
      </c>
      <c r="G44" s="65" t="s">
        <v>117</v>
      </c>
      <c r="H44" s="55">
        <f t="shared" si="0"/>
        <v>440</v>
      </c>
      <c r="I44" s="56">
        <v>22</v>
      </c>
      <c r="J44" s="176"/>
      <c r="K44" s="57">
        <f t="shared" si="5"/>
        <v>0</v>
      </c>
      <c r="L44" s="58" t="str">
        <f t="shared" si="6"/>
        <v xml:space="preserve"> </v>
      </c>
      <c r="M44" s="62"/>
      <c r="N44" s="62"/>
      <c r="O44" s="61"/>
      <c r="P44" s="61"/>
      <c r="Q44" s="59"/>
      <c r="R44" s="59"/>
      <c r="S44" s="63"/>
      <c r="T44" s="61"/>
      <c r="U44" s="53" t="s">
        <v>17</v>
      </c>
    </row>
    <row r="45" spans="2:21" ht="38.25" customHeight="1" x14ac:dyDescent="0.25">
      <c r="B45" s="50">
        <v>39</v>
      </c>
      <c r="C45" s="51" t="s">
        <v>56</v>
      </c>
      <c r="D45" s="52">
        <v>20</v>
      </c>
      <c r="E45" s="53" t="s">
        <v>43</v>
      </c>
      <c r="F45" s="66" t="s">
        <v>57</v>
      </c>
      <c r="G45" s="67"/>
      <c r="H45" s="55">
        <f t="shared" si="0"/>
        <v>600</v>
      </c>
      <c r="I45" s="56">
        <v>30</v>
      </c>
      <c r="J45" s="176"/>
      <c r="K45" s="57">
        <f t="shared" si="5"/>
        <v>0</v>
      </c>
      <c r="L45" s="58" t="str">
        <f t="shared" si="6"/>
        <v xml:space="preserve"> </v>
      </c>
      <c r="M45" s="62"/>
      <c r="N45" s="62"/>
      <c r="O45" s="61"/>
      <c r="P45" s="61"/>
      <c r="Q45" s="59"/>
      <c r="R45" s="59"/>
      <c r="S45" s="63"/>
      <c r="T45" s="61"/>
      <c r="U45" s="53" t="s">
        <v>21</v>
      </c>
    </row>
    <row r="46" spans="2:21" ht="27" customHeight="1" x14ac:dyDescent="0.25">
      <c r="B46" s="50">
        <v>40</v>
      </c>
      <c r="C46" s="51" t="s">
        <v>60</v>
      </c>
      <c r="D46" s="52">
        <v>20</v>
      </c>
      <c r="E46" s="53" t="s">
        <v>43</v>
      </c>
      <c r="F46" s="66" t="s">
        <v>61</v>
      </c>
      <c r="G46" s="67"/>
      <c r="H46" s="55">
        <f t="shared" si="0"/>
        <v>1700</v>
      </c>
      <c r="I46" s="56">
        <v>85</v>
      </c>
      <c r="J46" s="176"/>
      <c r="K46" s="57">
        <f t="shared" si="5"/>
        <v>0</v>
      </c>
      <c r="L46" s="58" t="str">
        <f t="shared" si="6"/>
        <v xml:space="preserve"> </v>
      </c>
      <c r="M46" s="62"/>
      <c r="N46" s="62"/>
      <c r="O46" s="61"/>
      <c r="P46" s="61"/>
      <c r="Q46" s="59"/>
      <c r="R46" s="59"/>
      <c r="S46" s="63"/>
      <c r="T46" s="61"/>
      <c r="U46" s="53" t="s">
        <v>21</v>
      </c>
    </row>
    <row r="47" spans="2:21" ht="27" customHeight="1" x14ac:dyDescent="0.25">
      <c r="B47" s="50">
        <v>41</v>
      </c>
      <c r="C47" s="51" t="s">
        <v>60</v>
      </c>
      <c r="D47" s="52">
        <v>20</v>
      </c>
      <c r="E47" s="53" t="s">
        <v>43</v>
      </c>
      <c r="F47" s="66" t="s">
        <v>113</v>
      </c>
      <c r="G47" s="67"/>
      <c r="H47" s="55">
        <f t="shared" si="0"/>
        <v>1200</v>
      </c>
      <c r="I47" s="56">
        <v>60</v>
      </c>
      <c r="J47" s="176"/>
      <c r="K47" s="57">
        <f t="shared" si="5"/>
        <v>0</v>
      </c>
      <c r="L47" s="58" t="str">
        <f t="shared" si="6"/>
        <v xml:space="preserve"> </v>
      </c>
      <c r="M47" s="62"/>
      <c r="N47" s="62"/>
      <c r="O47" s="61"/>
      <c r="P47" s="61"/>
      <c r="Q47" s="59"/>
      <c r="R47" s="59"/>
      <c r="S47" s="63"/>
      <c r="T47" s="61"/>
      <c r="U47" s="53" t="s">
        <v>21</v>
      </c>
    </row>
    <row r="48" spans="2:21" ht="27" customHeight="1" x14ac:dyDescent="0.25">
      <c r="B48" s="50">
        <v>42</v>
      </c>
      <c r="C48" s="51" t="s">
        <v>68</v>
      </c>
      <c r="D48" s="52">
        <v>100</v>
      </c>
      <c r="E48" s="53" t="s">
        <v>66</v>
      </c>
      <c r="F48" s="66" t="s">
        <v>69</v>
      </c>
      <c r="G48" s="67"/>
      <c r="H48" s="55">
        <f t="shared" si="0"/>
        <v>2000</v>
      </c>
      <c r="I48" s="56">
        <v>20</v>
      </c>
      <c r="J48" s="176"/>
      <c r="K48" s="57">
        <f t="shared" si="5"/>
        <v>0</v>
      </c>
      <c r="L48" s="58" t="str">
        <f t="shared" si="6"/>
        <v xml:space="preserve"> </v>
      </c>
      <c r="M48" s="62"/>
      <c r="N48" s="62"/>
      <c r="O48" s="61"/>
      <c r="P48" s="61"/>
      <c r="Q48" s="59"/>
      <c r="R48" s="59"/>
      <c r="S48" s="63"/>
      <c r="T48" s="61"/>
      <c r="U48" s="53" t="s">
        <v>13</v>
      </c>
    </row>
    <row r="49" spans="2:21" ht="27" customHeight="1" thickBot="1" x14ac:dyDescent="0.3">
      <c r="B49" s="143">
        <v>43</v>
      </c>
      <c r="C49" s="144" t="s">
        <v>114</v>
      </c>
      <c r="D49" s="145">
        <v>5</v>
      </c>
      <c r="E49" s="146" t="s">
        <v>63</v>
      </c>
      <c r="F49" s="147" t="s">
        <v>115</v>
      </c>
      <c r="G49" s="148"/>
      <c r="H49" s="149">
        <f t="shared" si="0"/>
        <v>100</v>
      </c>
      <c r="I49" s="150">
        <v>20</v>
      </c>
      <c r="J49" s="183"/>
      <c r="K49" s="151">
        <f t="shared" si="5"/>
        <v>0</v>
      </c>
      <c r="L49" s="152" t="str">
        <f t="shared" si="6"/>
        <v xml:space="preserve"> </v>
      </c>
      <c r="M49" s="153"/>
      <c r="N49" s="153"/>
      <c r="O49" s="154"/>
      <c r="P49" s="154"/>
      <c r="Q49" s="155"/>
      <c r="R49" s="155"/>
      <c r="S49" s="156"/>
      <c r="T49" s="154"/>
      <c r="U49" s="146" t="s">
        <v>16</v>
      </c>
    </row>
    <row r="50" spans="2:21" ht="13.5" customHeight="1" thickTop="1" thickBot="1" x14ac:dyDescent="0.3">
      <c r="C50" s="5"/>
      <c r="D50" s="5"/>
      <c r="E50" s="5"/>
      <c r="F50" s="5"/>
      <c r="G50" s="5"/>
      <c r="H50" s="5"/>
      <c r="K50" s="157"/>
    </row>
    <row r="51" spans="2:21" ht="60.75" customHeight="1" thickTop="1" thickBot="1" x14ac:dyDescent="0.3">
      <c r="B51" s="158" t="s">
        <v>9</v>
      </c>
      <c r="C51" s="159"/>
      <c r="D51" s="159"/>
      <c r="E51" s="159"/>
      <c r="F51" s="159"/>
      <c r="G51" s="160"/>
      <c r="H51" s="161"/>
      <c r="I51" s="162" t="s">
        <v>10</v>
      </c>
      <c r="J51" s="163" t="s">
        <v>11</v>
      </c>
      <c r="K51" s="164"/>
      <c r="L51" s="165"/>
      <c r="M51" s="28"/>
      <c r="N51" s="28"/>
      <c r="O51" s="28"/>
      <c r="P51" s="28"/>
      <c r="Q51" s="28"/>
      <c r="R51" s="28"/>
      <c r="S51" s="28"/>
      <c r="T51" s="28"/>
      <c r="U51" s="166"/>
    </row>
    <row r="52" spans="2:21" ht="33" customHeight="1" thickTop="1" thickBot="1" x14ac:dyDescent="0.3">
      <c r="B52" s="167" t="s">
        <v>36</v>
      </c>
      <c r="C52" s="167"/>
      <c r="D52" s="167"/>
      <c r="E52" s="167"/>
      <c r="F52" s="167"/>
      <c r="G52" s="168"/>
      <c r="H52" s="169"/>
      <c r="I52" s="170">
        <f>SUM(H7:H49)</f>
        <v>40943</v>
      </c>
      <c r="J52" s="171">
        <f>SUM(K7:K49)</f>
        <v>0</v>
      </c>
      <c r="K52" s="172"/>
      <c r="L52" s="173"/>
    </row>
    <row r="53" spans="2:21" ht="14.25" customHeight="1" thickTop="1" x14ac:dyDescent="0.25"/>
    <row r="54" spans="2:21" ht="14.25" customHeight="1" x14ac:dyDescent="0.25"/>
    <row r="55" spans="2:21" ht="14.25" customHeight="1" x14ac:dyDescent="0.25"/>
    <row r="56" spans="2:21" ht="14.25" customHeight="1" x14ac:dyDescent="0.25"/>
    <row r="57" spans="2:21" ht="14.25" customHeight="1" x14ac:dyDescent="0.25"/>
    <row r="58" spans="2:21" ht="14.25" customHeight="1" x14ac:dyDescent="0.25"/>
    <row r="59" spans="2:21" ht="14.25" customHeight="1" x14ac:dyDescent="0.25"/>
    <row r="60" spans="2:21" ht="14.25" customHeight="1" x14ac:dyDescent="0.25"/>
    <row r="61" spans="2:21" ht="14.25" customHeight="1" x14ac:dyDescent="0.25"/>
    <row r="62" spans="2:21" ht="14.25" customHeight="1" x14ac:dyDescent="0.25"/>
    <row r="63" spans="2:21" ht="14.25" customHeight="1" x14ac:dyDescent="0.25"/>
    <row r="64" spans="2:21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</sheetData>
  <sheetProtection algorithmName="SHA-512" hashValue="JW9NM/g5DjX/U747s3yWJPKyH8tsepGEGyDdhye07LnHRHw76gvataxBSJrxoaaQhDjj3VWQNiGQNrwHPfNpyw==" saltValue="Rxf5sCd1vu4QLc9nZaTjVQ==" spinCount="100000" sheet="1" objects="1" scenarios="1"/>
  <mergeCells count="32">
    <mergeCell ref="B52:F52"/>
    <mergeCell ref="J52:L52"/>
    <mergeCell ref="B1:D1"/>
    <mergeCell ref="B51:F51"/>
    <mergeCell ref="J51:L51"/>
    <mergeCell ref="T7:T28"/>
    <mergeCell ref="T41:T49"/>
    <mergeCell ref="S31:S40"/>
    <mergeCell ref="T31:T40"/>
    <mergeCell ref="R41:R49"/>
    <mergeCell ref="R31:R40"/>
    <mergeCell ref="Q41:Q49"/>
    <mergeCell ref="Q31:Q40"/>
    <mergeCell ref="S7:S28"/>
    <mergeCell ref="R7:R28"/>
    <mergeCell ref="Q7:Q28"/>
    <mergeCell ref="S41:S49"/>
    <mergeCell ref="M41:M49"/>
    <mergeCell ref="N41:N49"/>
    <mergeCell ref="O41:O49"/>
    <mergeCell ref="P41:P49"/>
    <mergeCell ref="G11:G28"/>
    <mergeCell ref="G33:G40"/>
    <mergeCell ref="G44:G49"/>
    <mergeCell ref="M7:M28"/>
    <mergeCell ref="N7:N28"/>
    <mergeCell ref="O7:O28"/>
    <mergeCell ref="P7:P28"/>
    <mergeCell ref="M31:M40"/>
    <mergeCell ref="N31:N40"/>
    <mergeCell ref="O31:O40"/>
    <mergeCell ref="P31:P40"/>
  </mergeCells>
  <conditionalFormatting sqref="B7:B49 D7:D49">
    <cfRule type="containsBlanks" dxfId="10" priority="49">
      <formula>LEN(TRIM(B7))=0</formula>
    </cfRule>
  </conditionalFormatting>
  <conditionalFormatting sqref="B7:B49">
    <cfRule type="cellIs" dxfId="9" priority="43" operator="greaterThanOrEqual">
      <formula>1</formula>
    </cfRule>
  </conditionalFormatting>
  <conditionalFormatting sqref="G7:G11 G29:G33 G41:G44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49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49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4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U10:U49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2025-05-19T12:20:20Z</cp:lastPrinted>
  <dcterms:created xsi:type="dcterms:W3CDTF">2014-03-05T12:43:32Z</dcterms:created>
  <dcterms:modified xsi:type="dcterms:W3CDTF">2025-05-19T13:14:26Z</dcterms:modified>
</cp:coreProperties>
</file>